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onery\045\1 výzva\"/>
    </mc:Choice>
  </mc:AlternateContent>
  <xr:revisionPtr revIDLastSave="0" documentId="13_ncr:1_{14792FA9-8394-48A9-9E2A-FF835292CE0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</workbook>
</file>

<file path=xl/calcChain.xml><?xml version="1.0" encoding="utf-8"?>
<calcChain xmlns="http://schemas.openxmlformats.org/spreadsheetml/2006/main">
  <c r="T10" i="1" l="1"/>
  <c r="P8" i="1"/>
  <c r="P9" i="1"/>
  <c r="P10" i="1"/>
  <c r="S8" i="1"/>
  <c r="T8" i="1"/>
  <c r="S9" i="1"/>
  <c r="T9" i="1"/>
  <c r="T7" i="1"/>
  <c r="P7" i="1"/>
  <c r="S10" i="1" l="1"/>
  <c r="S7" i="1"/>
  <c r="Q13" i="1"/>
  <c r="R13" i="1" l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<sst xmlns="http://schemas.openxmlformats.org/spreadsheetml/2006/main" count="51" uniqueCount="43">
  <si>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</si>
  <si>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</si>
  <si>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</si>
  <si>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</si>
  <si>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</si>
  <si>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</si>
  <si>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</si>
  <si>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</si>
  <si>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</si>
  <si>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</si>
  <si>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</si>
  <si>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</si>
  <si>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</si>
  <si>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</si>
  <si>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</si>
  <si>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</si>
  <si>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</si>
  <si>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</si>
  <si>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</si>
  <si>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</si>
  <si>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</si>
  <si>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</si>
  <si>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</si>
  <si>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</si>
  <si>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</si>
  <si>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</si>
  <si>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</si>
  <si>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</si>
  <si>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</si>
  <si>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</si>
  <si>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045 - 2022 (kompatibilní)</t>
  </si>
  <si>
    <t>ks</t>
  </si>
  <si>
    <t>KPV - Milan Mašek, 
Tel.: 728 099 999,
E-mail: masekmi@kpv.zcu.cz</t>
  </si>
  <si>
    <t>Univerzitní 22,
301 00 Plzeň,
Fakulta strojní - Katedra průmyslového inženýrství a managementu,
místnost UL 301</t>
  </si>
  <si>
    <t>Společná faktura</t>
  </si>
  <si>
    <t>NE</t>
  </si>
  <si>
    <r>
      <t xml:space="preserve">Toner SHARP MX-2314N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</si>
  <si>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 xml:space="preserve">Toner SHARP MX-2314N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</si>
  <si>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>Toner SHARP MX-2314N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</si>
  <si>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Toner SHARP MX-2314N - </t>
    </r>
    <r>
      <rPr>
        <b/>
        <sz val="11"/>
        <color theme="1"/>
        <rFont val="Calibri"/>
        <family val="2"/>
        <charset val="238"/>
        <scheme val="minor"/>
      </rPr>
      <t>cyan</t>
    </r>
  </si>
  <si>
    <t>Originální, nebo kompatibilní toner splňující podmínky certifikátu STMC.
Minimální výtěžnost při 5% pokrytí  10 000 stran.</t>
  </si>
  <si>
    <t>Originální, nebo kompatibilní toner splňující podmínky certifikátu STMC.
Minimální výtěžnost při 5% pokrytí  18 000 stran.</t>
  </si>
  <si>
    <t>Originální, nebo kompatibilní toner splňující podmínky certifikátu STMC.
Minimální výtěžnost při 5% pokrytí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</si>
</sst>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0" fontId="0" fillId="3" borderId="15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B1" zoomScale="68" zoomScaleNormal="68" workbookViewId="0">
      <selection activeCell="M24" sqref="M2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9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36" style="4" customWidth="1"/>
    <col min="23" max="16384" width="9.140625" style="5"/>
  </cols>
  <sheetData>
    <row r="1" spans="2:22" ht="42" customHeight="1" x14ac:dyDescent="0.25">
      <c r="B1" s="83" t="s">
        <v>30</v>
      </c>
      <c r="C1" s="84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29</v>
      </c>
      <c r="L6" s="24" t="s">
        <v>21</v>
      </c>
      <c r="M6" s="64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64" t="s">
        <v>8</v>
      </c>
      <c r="T6" s="64" t="s">
        <v>9</v>
      </c>
      <c r="U6" s="24" t="s">
        <v>26</v>
      </c>
      <c r="V6" s="24" t="s">
        <v>27</v>
      </c>
    </row>
    <row r="7" spans="2:22" ht="51" customHeight="1" thickTop="1" x14ac:dyDescent="0.25">
      <c r="B7" s="49">
        <v>1</v>
      </c>
      <c r="C7" s="70" t="s">
        <v>36</v>
      </c>
      <c r="D7" s="50">
        <v>1</v>
      </c>
      <c r="E7" s="51" t="s">
        <v>31</v>
      </c>
      <c r="F7" s="70" t="s">
        <v>41</v>
      </c>
      <c r="G7" s="98"/>
      <c r="H7" s="52" t="s">
        <v>28</v>
      </c>
      <c r="I7" s="90" t="s">
        <v>34</v>
      </c>
      <c r="J7" s="95" t="s">
        <v>35</v>
      </c>
      <c r="K7" s="73"/>
      <c r="L7" s="73"/>
      <c r="M7" s="90" t="s">
        <v>32</v>
      </c>
      <c r="N7" s="90" t="s">
        <v>33</v>
      </c>
      <c r="O7" s="76">
        <v>21</v>
      </c>
      <c r="P7" s="46">
        <f t="shared" ref="P7:P10" si="0">D7*Q7</f>
        <v>950</v>
      </c>
      <c r="Q7" s="53">
        <v>950</v>
      </c>
      <c r="R7" s="101"/>
      <c r="S7" s="47">
        <f t="shared" ref="S7" si="1">D7*R7</f>
        <v>0</v>
      </c>
      <c r="T7" s="48" t="str">
        <f t="shared" ref="T7" si="2">IF(ISNUMBER(R7), IF(R7&gt;Q7,"NEVYHOVUJE","VYHOVUJE")," ")</f>
        <v xml:space="preserve"> </v>
      </c>
      <c r="U7" s="73"/>
      <c r="V7" s="73" t="s">
        <v>10</v>
      </c>
    </row>
    <row r="8" spans="2:22" ht="51" customHeight="1" x14ac:dyDescent="0.25">
      <c r="B8" s="57">
        <v>2</v>
      </c>
      <c r="C8" s="71" t="s">
        <v>37</v>
      </c>
      <c r="D8" s="58">
        <v>1</v>
      </c>
      <c r="E8" s="59" t="s">
        <v>31</v>
      </c>
      <c r="F8" s="71" t="s">
        <v>40</v>
      </c>
      <c r="G8" s="99"/>
      <c r="H8" s="60" t="s">
        <v>28</v>
      </c>
      <c r="I8" s="93"/>
      <c r="J8" s="96"/>
      <c r="K8" s="74"/>
      <c r="L8" s="74"/>
      <c r="M8" s="91"/>
      <c r="N8" s="91"/>
      <c r="O8" s="77"/>
      <c r="P8" s="54">
        <f t="shared" si="0"/>
        <v>1250</v>
      </c>
      <c r="Q8" s="61">
        <v>1250</v>
      </c>
      <c r="R8" s="102"/>
      <c r="S8" s="55">
        <f t="shared" ref="S8:S10" si="3">D8*R8</f>
        <v>0</v>
      </c>
      <c r="T8" s="56" t="str">
        <f t="shared" ref="T8:T10" si="4">IF(ISNUMBER(R8), IF(R8&gt;Q8,"NEVYHOVUJE","VYHOVUJE")," ")</f>
        <v xml:space="preserve"> </v>
      </c>
      <c r="U8" s="74"/>
      <c r="V8" s="74"/>
    </row>
    <row r="9" spans="2:22" ht="51" customHeight="1" x14ac:dyDescent="0.25">
      <c r="B9" s="57">
        <v>3</v>
      </c>
      <c r="C9" s="71" t="s">
        <v>38</v>
      </c>
      <c r="D9" s="58">
        <v>2</v>
      </c>
      <c r="E9" s="59" t="s">
        <v>31</v>
      </c>
      <c r="F9" s="71" t="s">
        <v>42</v>
      </c>
      <c r="G9" s="99"/>
      <c r="H9" s="60" t="s">
        <v>28</v>
      </c>
      <c r="I9" s="93"/>
      <c r="J9" s="96"/>
      <c r="K9" s="74"/>
      <c r="L9" s="74"/>
      <c r="M9" s="91"/>
      <c r="N9" s="91"/>
      <c r="O9" s="77"/>
      <c r="P9" s="54">
        <f t="shared" si="0"/>
        <v>2500</v>
      </c>
      <c r="Q9" s="61">
        <v>1250</v>
      </c>
      <c r="R9" s="102"/>
      <c r="S9" s="55">
        <f t="shared" si="3"/>
        <v>0</v>
      </c>
      <c r="T9" s="56" t="str">
        <f t="shared" si="4"/>
        <v xml:space="preserve"> </v>
      </c>
      <c r="U9" s="74"/>
      <c r="V9" s="74"/>
    </row>
    <row r="10" spans="2:22" ht="51" customHeight="1" thickBot="1" x14ac:dyDescent="0.3">
      <c r="B10" s="65">
        <v>4</v>
      </c>
      <c r="C10" s="72" t="s">
        <v>39</v>
      </c>
      <c r="D10" s="66">
        <v>2</v>
      </c>
      <c r="E10" s="69" t="s">
        <v>31</v>
      </c>
      <c r="F10" s="72" t="s">
        <v>40</v>
      </c>
      <c r="G10" s="100"/>
      <c r="H10" s="67" t="s">
        <v>28</v>
      </c>
      <c r="I10" s="94"/>
      <c r="J10" s="97"/>
      <c r="K10" s="75"/>
      <c r="L10" s="75"/>
      <c r="M10" s="92"/>
      <c r="N10" s="92"/>
      <c r="O10" s="78"/>
      <c r="P10" s="43">
        <f t="shared" si="0"/>
        <v>2500</v>
      </c>
      <c r="Q10" s="68">
        <v>1250</v>
      </c>
      <c r="R10" s="103"/>
      <c r="S10" s="44">
        <f t="shared" si="3"/>
        <v>0</v>
      </c>
      <c r="T10" s="45" t="str">
        <f t="shared" si="4"/>
        <v xml:space="preserve"> </v>
      </c>
      <c r="U10" s="75"/>
      <c r="V10" s="75"/>
    </row>
    <row r="11" spans="2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 x14ac:dyDescent="0.3">
      <c r="B12" s="85" t="s">
        <v>11</v>
      </c>
      <c r="C12" s="86"/>
      <c r="D12" s="86"/>
      <c r="E12" s="86"/>
      <c r="F12" s="86"/>
      <c r="G12" s="86"/>
      <c r="H12" s="63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87" t="s">
        <v>13</v>
      </c>
      <c r="S12" s="88"/>
      <c r="T12" s="89"/>
      <c r="U12" s="22"/>
      <c r="V12" s="31"/>
    </row>
    <row r="13" spans="2:22" ht="33" customHeight="1" thickTop="1" thickBot="1" x14ac:dyDescent="0.3">
      <c r="B13" s="79" t="s">
        <v>14</v>
      </c>
      <c r="C13" s="79"/>
      <c r="D13" s="79"/>
      <c r="E13" s="79"/>
      <c r="F13" s="79"/>
      <c r="G13" s="79"/>
      <c r="H13" s="62"/>
      <c r="I13" s="32"/>
      <c r="L13" s="10"/>
      <c r="M13" s="10"/>
      <c r="N13" s="10"/>
      <c r="O13" s="33"/>
      <c r="P13" s="33"/>
      <c r="Q13" s="34">
        <f>SUM(P7:P10)</f>
        <v>7200</v>
      </c>
      <c r="R13" s="80">
        <f>SUM(S7:S10)</f>
        <v>0</v>
      </c>
      <c r="S13" s="81"/>
      <c r="T13" s="82"/>
    </row>
    <row r="14" spans="2:22" ht="14.25" customHeight="1" thickTop="1" x14ac:dyDescent="0.25">
      <c r="B14" s="38"/>
    </row>
    <row r="15" spans="2:22" ht="14.25" customHeight="1" x14ac:dyDescent="0.25">
      <c r="B15" s="39"/>
      <c r="C15" s="38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90C8NGDS7obe3jDQxnL8YwMJsH71PFKRhf8va+aN/85KJnhRfMy/OkDj0A5X5CI+Y+LNXn+SbnJACr3V0DBYAw==" saltValue="L421PKv1htYV19Mk9ikL6g==" spinCount="100000" sheet="1" objects="1" scenarios="1"/>
  <mergeCells count="14">
    <mergeCell ref="B13:G13"/>
    <mergeCell ref="R13:T13"/>
    <mergeCell ref="B1:C1"/>
    <mergeCell ref="B12:G12"/>
    <mergeCell ref="R12:T12"/>
    <mergeCell ref="M7:M10"/>
    <mergeCell ref="N7:N10"/>
    <mergeCell ref="I7:I10"/>
    <mergeCell ref="J7:J10"/>
    <mergeCell ref="K7:K10"/>
    <mergeCell ref="L7:L10"/>
    <mergeCell ref="U7:U10"/>
    <mergeCell ref="V7:V10"/>
    <mergeCell ref="O7:O10"/>
  </mergeCells>
  <phoneticPr fontId="20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T7:T10">
    <cfRule type="cellIs" dxfId="9" priority="49" operator="equal">
      <formula>"VYHOVUJE"</formula>
    </cfRule>
  </conditionalFormatting>
  <conditionalFormatting sqref="T7:T10">
    <cfRule type="cellIs" dxfId="8" priority="48" operator="equal">
      <formula>"NEVYHOVUJE"</formula>
    </cfRule>
  </conditionalFormatting>
  <conditionalFormatting sqref="G7:G10 R7:R10">
    <cfRule type="containsBlanks" dxfId="7" priority="29">
      <formula>LEN(TRIM(G7))=0</formula>
    </cfRule>
  </conditionalFormatting>
  <conditionalFormatting sqref="G7:G10 R7:R10">
    <cfRule type="notContainsBlanks" dxfId="6" priority="27">
      <formula>LEN(TRIM(G7))&gt;0</formula>
    </cfRule>
  </conditionalFormatting>
  <conditionalFormatting sqref="G7:G10 R7:R10">
    <cfRule type="notContainsBlanks" dxfId="5" priority="26">
      <formula>LEN(TRIM(G7))&gt;0</formula>
    </cfRule>
  </conditionalFormatting>
  <conditionalFormatting sqref="G7:G10">
    <cfRule type="notContainsBlanks" dxfId="4" priority="25">
      <formula>LEN(TRIM(G7))&gt;0</formula>
    </cfRule>
  </conditionalFormatting>
  <conditionalFormatting sqref="H7:H10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0">
    <cfRule type="notContainsBlanks" dxfId="0" priority="4">
      <formula>LEN(TRIM(H7))&gt;0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2022-10-07T12:16:45Z</dcterms:modified>
</cp:coreProperties>
</file>